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== ZAKÁZKY ==\== 2020 BRANICKÝ MOST, KRČ, SPOŘILOV ==\= DO PDPS 2022-11-30 =\SO05-72-01_42 TB Krč - VZT\"/>
    </mc:Choice>
  </mc:AlternateContent>
  <xr:revisionPtr revIDLastSave="0" documentId="13_ncr:1_{57163229-32B4-446D-BB9C-5BEDE950D6B6}" xr6:coauthVersionLast="47" xr6:coauthVersionMax="47" xr10:uidLastSave="{00000000-0000-0000-0000-000000000000}"/>
  <bookViews>
    <workbookView xWindow="32811" yWindow="-103" windowWidth="33120" windowHeight="18120" xr2:uid="{12B66084-EE32-4C1A-984F-73EEACB17B2F}"/>
  </bookViews>
  <sheets>
    <sheet name="List1" sheetId="1" r:id="rId1"/>
  </sheets>
  <definedNames>
    <definedName name="_xlnm._FilterDatabase" localSheetId="0" hidden="1">List1!$A$1:$F$108</definedName>
    <definedName name="_xlnm.Print_Titles" localSheetId="0">List1!$1:$1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1" l="1"/>
  <c r="F66" i="1"/>
  <c r="F64" i="1"/>
  <c r="F63" i="1"/>
  <c r="F75" i="1"/>
  <c r="F76" i="1"/>
  <c r="F46" i="1"/>
  <c r="F47" i="1"/>
  <c r="F101" i="1"/>
  <c r="F100" i="1"/>
  <c r="F99" i="1"/>
  <c r="F98" i="1"/>
  <c r="F97" i="1"/>
  <c r="F96" i="1"/>
  <c r="F95" i="1"/>
  <c r="F94" i="1"/>
  <c r="F92" i="1"/>
  <c r="F91" i="1"/>
  <c r="F90" i="1"/>
  <c r="F89" i="1"/>
  <c r="F88" i="1"/>
  <c r="F87" i="1"/>
  <c r="F86" i="1"/>
  <c r="F3" i="1"/>
  <c r="F4" i="1"/>
  <c r="F5" i="1"/>
  <c r="F6" i="1"/>
  <c r="F7" i="1"/>
  <c r="F8" i="1"/>
  <c r="F9" i="1"/>
  <c r="F10" i="1"/>
  <c r="F11" i="1"/>
  <c r="F12" i="1"/>
  <c r="F84" i="1"/>
  <c r="F83" i="1"/>
  <c r="F82" i="1"/>
  <c r="F81" i="1"/>
  <c r="F80" i="1"/>
  <c r="F79" i="1"/>
  <c r="F78" i="1"/>
  <c r="F103" i="1"/>
  <c r="F104" i="1"/>
  <c r="F105" i="1"/>
  <c r="F106" i="1"/>
  <c r="F107" i="1"/>
  <c r="F108" i="1"/>
  <c r="F74" i="1"/>
  <c r="F73" i="1"/>
  <c r="F72" i="1"/>
  <c r="F71" i="1"/>
  <c r="F70" i="1"/>
  <c r="F69" i="1"/>
  <c r="E68" i="1" l="1"/>
  <c r="E93" i="1"/>
  <c r="E85" i="1"/>
  <c r="E77" i="1"/>
  <c r="E102" i="1"/>
  <c r="F67" i="1"/>
  <c r="F62" i="1"/>
  <c r="F61" i="1"/>
  <c r="F60" i="1"/>
  <c r="F59" i="1"/>
  <c r="F58" i="1"/>
  <c r="F56" i="1"/>
  <c r="F55" i="1"/>
  <c r="F54" i="1"/>
  <c r="F53" i="1"/>
  <c r="F52" i="1"/>
  <c r="F51" i="1"/>
  <c r="F50" i="1"/>
  <c r="F49" i="1"/>
  <c r="F30" i="1"/>
  <c r="F17" i="1"/>
  <c r="E57" i="1" l="1"/>
  <c r="E48" i="1"/>
  <c r="F45" i="1"/>
  <c r="F44" i="1"/>
  <c r="F43" i="1"/>
  <c r="F42" i="1"/>
  <c r="F41" i="1"/>
  <c r="F40" i="1"/>
  <c r="F39" i="1"/>
  <c r="F38" i="1"/>
  <c r="F24" i="1"/>
  <c r="F25" i="1"/>
  <c r="F36" i="1"/>
  <c r="F35" i="1"/>
  <c r="F34" i="1"/>
  <c r="F33" i="1"/>
  <c r="F32" i="1"/>
  <c r="F31" i="1"/>
  <c r="F29" i="1"/>
  <c r="F28" i="1"/>
  <c r="F27" i="1"/>
  <c r="E37" i="1" l="1"/>
  <c r="E26" i="1"/>
  <c r="F23" i="1" l="1"/>
  <c r="F22" i="1"/>
  <c r="F18" i="1"/>
  <c r="F16" i="1" l="1"/>
  <c r="F19" i="1"/>
  <c r="F20" i="1"/>
  <c r="F21" i="1"/>
  <c r="F15" i="1"/>
  <c r="F14" i="1"/>
  <c r="F110" i="1" l="1"/>
  <c r="E2" i="1"/>
  <c r="E13" i="1"/>
  <c r="F112" i="1" l="1"/>
  <c r="F114" i="1" l="1"/>
</calcChain>
</file>

<file path=xl/sharedStrings.xml><?xml version="1.0" encoding="utf-8"?>
<sst xmlns="http://schemas.openxmlformats.org/spreadsheetml/2006/main" count="233" uniqueCount="84">
  <si>
    <t>č. položky</t>
  </si>
  <si>
    <t>m.j.</t>
  </si>
  <si>
    <t>mn.</t>
  </si>
  <si>
    <t>Název položky</t>
  </si>
  <si>
    <t>Cena celkem</t>
  </si>
  <si>
    <t>ks</t>
  </si>
  <si>
    <t>Celkem bez DPH</t>
  </si>
  <si>
    <t>DPH vysoké</t>
  </si>
  <si>
    <t>Celkem s DPH</t>
  </si>
  <si>
    <t>Zař.č. 1</t>
  </si>
  <si>
    <t>Zař.č. 2</t>
  </si>
  <si>
    <t>Cena/zař.:</t>
  </si>
  <si>
    <t>bm</t>
  </si>
  <si>
    <t>kpt</t>
  </si>
  <si>
    <t>Dokumentace skutečného provedení</t>
  </si>
  <si>
    <t>Drobný ostatní materiál (štítky, cedule, atd.)</t>
  </si>
  <si>
    <t>Doprava osob a materiálu</t>
  </si>
  <si>
    <t>cena/jednotku</t>
  </si>
  <si>
    <t>Zaregulování VZT systémů</t>
  </si>
  <si>
    <t>Provozní zkoušky, komplexní vyzkoušení</t>
  </si>
  <si>
    <t>OSTATNÍ</t>
  </si>
  <si>
    <t>Seznámení pracovníků s obsluhou zařízení a jejich zaškolení</t>
  </si>
  <si>
    <t>m2</t>
  </si>
  <si>
    <t>Konzole pod venkovní jednotku</t>
  </si>
  <si>
    <t>pár</t>
  </si>
  <si>
    <t>Cu potrubí 6+12 vč. izolace</t>
  </si>
  <si>
    <t>Potrubí pro odvod kondenzátu (HT 32, vrapová hadice)</t>
  </si>
  <si>
    <t>Komunikační kabel CYKY -J 5x1,5mm</t>
  </si>
  <si>
    <t>Drobný montážní a spojovací materiál</t>
  </si>
  <si>
    <t>Toshiba RBC-AMT32E kabelový ovladadač</t>
  </si>
  <si>
    <t>Montáž vč. zprovoznění a oživení</t>
  </si>
  <si>
    <t>Zař.č. 3</t>
  </si>
  <si>
    <r>
      <t xml:space="preserve">Toshiba RAV-RM561KRTP-E nástěnná jednotka
</t>
    </r>
    <r>
      <rPr>
        <i/>
        <sz val="11"/>
        <color theme="1"/>
        <rFont val="Arial"/>
        <family val="2"/>
        <charset val="238"/>
      </rPr>
      <t>Qch = 5,0 kW, m = 14 kg, vxšxh = 320x1050x250 mm</t>
    </r>
  </si>
  <si>
    <r>
      <t xml:space="preserve">Toshiba RAV-GM561ATP-E venkovní jednotka
</t>
    </r>
    <r>
      <rPr>
        <i/>
        <sz val="11"/>
        <color theme="1"/>
        <rFont val="Arial"/>
        <family val="2"/>
        <charset val="238"/>
      </rPr>
      <t>Qch = 5,0 kW, P = 1,79 kW, I = 8,5 A, Napájení 220-240/1/50,
m = 40 kg, vxšxh = 550x780x290 mm</t>
    </r>
  </si>
  <si>
    <t>Spiro potrubí DN 125</t>
  </si>
  <si>
    <t>Větrací mřížka LG 125</t>
  </si>
  <si>
    <t>Zař.č. 4</t>
  </si>
  <si>
    <t>Toshiba RBC-FDP3-PE komunikační modul</t>
  </si>
  <si>
    <t>Termostat RTR 6705</t>
  </si>
  <si>
    <t>Montáž VZT</t>
  </si>
  <si>
    <t>Zař.č. 5</t>
  </si>
  <si>
    <t>Protidešťová žaluzie PRG 315</t>
  </si>
  <si>
    <t>Žaluziová klapka PER 315</t>
  </si>
  <si>
    <t>Mřížka se sítem 315x315 mm</t>
  </si>
  <si>
    <t>SPIRO potrubí DN 315</t>
  </si>
  <si>
    <t>Tepelná kaučuková izolace tl. 20 mm vč. AL polepu</t>
  </si>
  <si>
    <t>Zař.č. 6</t>
  </si>
  <si>
    <t>Protidešťová žaluzie 600x200 vč. síta</t>
  </si>
  <si>
    <r>
      <t xml:space="preserve">IRB/4-315 A IP44 radiální ventilátor
</t>
    </r>
    <r>
      <rPr>
        <i/>
        <sz val="11"/>
        <color theme="1"/>
        <rFont val="Arial"/>
        <family val="2"/>
        <charset val="238"/>
      </rPr>
      <t>P = 0,278 kW, I =1,2 A, napětí 230/1N/50
Pracovní bod 1850 m3h/150 Pa</t>
    </r>
  </si>
  <si>
    <t>Čtyřhranné pozinkované potrubí vč. tvarovek 20 %</t>
  </si>
  <si>
    <t>Zař.č. 7</t>
  </si>
  <si>
    <t>Zař.č. 8</t>
  </si>
  <si>
    <t>Cu potrubí 10+16 vč. izolace</t>
  </si>
  <si>
    <t>Chlazení místnosti 103 Stavědlová ústředna</t>
  </si>
  <si>
    <t>Zař.č. 9</t>
  </si>
  <si>
    <t>Zař.č. 10</t>
  </si>
  <si>
    <t>Chlazení místnosti 112 Rozvodna VN - SŽ</t>
  </si>
  <si>
    <t>Chlazení místnosti 111 Transformátor T1</t>
  </si>
  <si>
    <t>Chlazení místnosti 110 Transformátor T2</t>
  </si>
  <si>
    <t>Chlazení místnosti 109 Rozvodna NN</t>
  </si>
  <si>
    <t>Chlazení místnosti 108 Dieselagregát</t>
  </si>
  <si>
    <t>Chlazení místnosti 107 Technologie 6kV</t>
  </si>
  <si>
    <t>Chlazení místnosti 106 Sdělovací zařízení - SŽ</t>
  </si>
  <si>
    <t>Chlazení místnosti 105 Sdělovací zařízení - ±D -T</t>
  </si>
  <si>
    <t>Chlazení místnosti 104 Baterie</t>
  </si>
  <si>
    <r>
      <t xml:space="preserve">Toshiba RAV-GM1401ATP-E venkovní jednotka
</t>
    </r>
    <r>
      <rPr>
        <i/>
        <sz val="11"/>
        <color theme="1"/>
        <rFont val="Arial"/>
        <family val="2"/>
        <charset val="238"/>
      </rPr>
      <t>Qch = 8,0 kW, P = 2,67 kW, I = 17 A, Napájení 220-240/1/50,
m = 47 kg, vxšxh = 600x800x300 mm</t>
    </r>
  </si>
  <si>
    <r>
      <t xml:space="preserve">Toshiba RAV-RM901KRTP-E nástěnná jednotka
</t>
    </r>
    <r>
      <rPr>
        <i/>
        <sz val="11"/>
        <color theme="1"/>
        <rFont val="Arial"/>
        <family val="2"/>
        <charset val="238"/>
      </rPr>
      <t>Qch = 12,1 kW, m = 37 kg, vxšxh = 235x1586x690 mm</t>
    </r>
  </si>
  <si>
    <r>
      <t xml:space="preserve">Toshiba RAV-GM901ATP-E venkovní jednotka
</t>
    </r>
    <r>
      <rPr>
        <i/>
        <sz val="11"/>
        <color theme="1"/>
        <rFont val="Arial"/>
        <family val="2"/>
        <charset val="238"/>
      </rPr>
      <t>Qch = 12,1 kW, P = 4,65 kW, I = 20,5 A, Napájení 220-240/1/50,
m = 95 kg, vxšxh = 1340x900x320 mm</t>
    </r>
  </si>
  <si>
    <r>
      <t xml:space="preserve">HCBB/4-355 H IP65 axiální ventilátor
</t>
    </r>
    <r>
      <rPr>
        <i/>
        <sz val="11"/>
        <color theme="1"/>
        <rFont val="Arial"/>
        <family val="2"/>
        <charset val="238"/>
      </rPr>
      <t>P = 0,193 kW, I = 0,9 A, napětí 230/1N/50
Pracovní bod 3320 m3h/30 Pa</t>
    </r>
  </si>
  <si>
    <r>
      <t xml:space="preserve">HCBB/4-315 H IP65 axiální ventilátor
</t>
    </r>
    <r>
      <rPr>
        <i/>
        <sz val="11"/>
        <color theme="1"/>
        <rFont val="Arial"/>
        <family val="2"/>
        <charset val="238"/>
      </rPr>
      <t>P = 0,124 kW, I = 0,7 A, napětí 230/1N/50
Pracovní bod 2080 m3h/40 Pa</t>
    </r>
  </si>
  <si>
    <t>Protidešťová žaluzie PRG 355</t>
  </si>
  <si>
    <t>Žaluziová klapka PER 355</t>
  </si>
  <si>
    <t>Mřížka se sítem 355x355 mm</t>
  </si>
  <si>
    <t>SPIRO potrubí DN 355</t>
  </si>
  <si>
    <r>
      <t xml:space="preserve">HCBB/4-315 H IP65 axiální ventilátor
</t>
    </r>
    <r>
      <rPr>
        <i/>
        <sz val="11"/>
        <color theme="1"/>
        <rFont val="Arial"/>
        <family val="2"/>
        <charset val="238"/>
      </rPr>
      <t>P = 0,124 kW, I = 0,7 A, napětí 230/1N/50
Pracovní bod 1600 m3h/30 Pa</t>
    </r>
  </si>
  <si>
    <r>
      <t xml:space="preserve">HCTT/4-710 B IP65 střešní ventilátor
</t>
    </r>
    <r>
      <rPr>
        <i/>
        <sz val="11"/>
        <color theme="1"/>
        <rFont val="Arial"/>
        <family val="2"/>
        <charset val="238"/>
      </rPr>
      <t>P = 2,2 kW, I = 4,0 A, napětí 400/3N/50
Pracovní bod 10710 m3h/200 Pa</t>
    </r>
  </si>
  <si>
    <t>JAA 1100 tlumič hluku soklový</t>
  </si>
  <si>
    <t>JCA 1100 zpětná klapka samotížná</t>
  </si>
  <si>
    <t>Uzavírací klapka 1500x1000</t>
  </si>
  <si>
    <t>Servopohonem NF 24 A</t>
  </si>
  <si>
    <t>Protidešťová žaluzie 1500x1000</t>
  </si>
  <si>
    <t>Čtyřhranné pozinkované potrubí vč. tvarovek 0 %</t>
  </si>
  <si>
    <r>
      <t xml:space="preserve">Toshiba RAV-RM1401CTP-E podstropní jednotka
</t>
    </r>
    <r>
      <rPr>
        <i/>
        <sz val="11"/>
        <color theme="1"/>
        <rFont val="Arial"/>
        <family val="2"/>
        <charset val="238"/>
      </rPr>
      <t>Qch = 8,0 kW, m = 14 kg, vxšxh = 320x1050x250 mm</t>
    </r>
  </si>
  <si>
    <t>JPA 1100 adaptér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</si>
</sst>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##\ ###\ ###\ ##0.00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  <scheme val="minor"/>
    </font>
    <font>
      <sz val="10"/>
      <color rgb="FF002060"/>
      <name val="Arial CE"/>
      <charset val="238"/>
    </font>
    <font>
      <sz val="8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1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right" vertical="center"/>
    </xf>
    <xf numFmtId="0" fontId="5" fillId="0" borderId="5" xfId="2" applyFont="1" applyBorder="1" applyAlignment="1" applyProtection="1">
      <alignment horizontal="center"/>
    </xf>
    <xf numFmtId="0" fontId="5" fillId="0" borderId="0" xfId="2" applyFont="1" applyBorder="1" applyAlignment="1" applyProtection="1">
      <alignment horizontal="center"/>
    </xf>
    <xf numFmtId="9" fontId="5" fillId="0" borderId="0" xfId="2" applyNumberFormat="1" applyFont="1" applyBorder="1" applyProtection="1"/>
    <xf numFmtId="164" fontId="5" fillId="0" borderId="6" xfId="2" applyNumberFormat="1" applyFont="1" applyBorder="1" applyProtection="1"/>
    <xf numFmtId="0" fontId="2" fillId="0" borderId="0" xfId="0" applyFont="1" applyBorder="1"/>
    <xf numFmtId="0" fontId="2" fillId="0" borderId="0" xfId="0" applyFont="1" applyBorder="1" applyAlignment="1"/>
    <xf numFmtId="0" fontId="3" fillId="0" borderId="5" xfId="2" applyFont="1" applyBorder="1" applyAlignment="1" applyProtection="1">
      <alignment horizontal="left"/>
    </xf>
    <xf numFmtId="0" fontId="3" fillId="0" borderId="0" xfId="2" applyFont="1" applyBorder="1" applyAlignment="1" applyProtection="1">
      <alignment horizontal="center"/>
    </xf>
    <xf numFmtId="9" fontId="3" fillId="0" borderId="0" xfId="2" applyNumberFormat="1" applyFont="1" applyBorder="1" applyProtection="1"/>
    <xf numFmtId="44" fontId="3" fillId="0" borderId="6" xfId="1" applyFont="1" applyBorder="1" applyProtection="1"/>
    <xf numFmtId="49" fontId="4" fillId="2" borderId="2" xfId="2" applyNumberFormat="1" applyFont="1" applyFill="1" applyBorder="1" applyAlignment="1" applyProtection="1">
      <alignment horizontal="left" vertical="center"/>
    </xf>
    <xf numFmtId="49" fontId="4" fillId="2" borderId="3" xfId="2" applyNumberFormat="1" applyFont="1" applyFill="1" applyBorder="1" applyAlignment="1" applyProtection="1">
      <alignment horizontal="left" vertical="center"/>
    </xf>
    <xf numFmtId="49" fontId="4" fillId="2" borderId="7" xfId="2" applyNumberFormat="1" applyFont="1" applyFill="1" applyBorder="1" applyAlignment="1" applyProtection="1">
      <alignment horizontal="left" vertical="center"/>
    </xf>
    <xf numFmtId="49" fontId="4" fillId="2" borderId="1" xfId="2" applyNumberFormat="1" applyFont="1" applyFill="1" applyBorder="1" applyAlignment="1" applyProtection="1">
      <alignment horizontal="left" vertical="center"/>
    </xf>
    <xf numFmtId="44" fontId="4" fillId="2" borderId="4" xfId="1" applyFont="1" applyFill="1" applyBorder="1" applyAlignment="1" applyProtection="1">
      <alignment horizontal="left" vertical="center"/>
    </xf>
    <xf numFmtId="44" fontId="4" fillId="2" borderId="8" xfId="1" applyFont="1" applyFill="1" applyBorder="1" applyAlignment="1" applyProtection="1">
      <alignment horizontal="left" vertical="center"/>
    </xf>
    <xf numFmtId="0" fontId="2" fillId="0" borderId="10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49" fontId="4" fillId="2" borderId="15" xfId="2" applyNumberFormat="1" applyFont="1" applyFill="1" applyBorder="1" applyAlignment="1" applyProtection="1">
      <alignment horizontal="center" vertical="center"/>
    </xf>
    <xf numFmtId="49" fontId="4" fillId="2" borderId="16" xfId="2" applyNumberFormat="1" applyFont="1" applyFill="1" applyBorder="1" applyAlignment="1" applyProtection="1">
      <alignment horizontal="center" vertical="center"/>
    </xf>
    <xf numFmtId="2" fontId="4" fillId="2" borderId="16" xfId="2" applyNumberFormat="1" applyFont="1" applyFill="1" applyBorder="1" applyAlignment="1" applyProtection="1">
      <alignment horizontal="center" vertical="center"/>
    </xf>
    <xf numFmtId="2" fontId="4" fillId="2" borderId="17" xfId="2" applyNumberFormat="1" applyFont="1" applyFill="1" applyBorder="1" applyAlignment="1" applyProtection="1">
      <alignment horizontal="center" vertical="center"/>
    </xf>
    <xf numFmtId="2" fontId="4" fillId="2" borderId="16" xfId="2" applyNumberFormat="1" applyFont="1" applyFill="1" applyBorder="1" applyAlignment="1" applyProtection="1">
      <alignment horizontal="right" vertical="center"/>
    </xf>
    <xf numFmtId="2" fontId="2" fillId="0" borderId="10" xfId="1" applyNumberFormat="1" applyFont="1" applyBorder="1" applyAlignment="1">
      <alignment horizontal="right" vertical="center"/>
    </xf>
    <xf numFmtId="2" fontId="2" fillId="0" borderId="11" xfId="1" applyNumberFormat="1" applyFont="1" applyBorder="1" applyAlignment="1">
      <alignment horizontal="right" vertical="center"/>
    </xf>
    <xf numFmtId="2" fontId="2" fillId="0" borderId="18" xfId="1" applyNumberFormat="1" applyFont="1" applyBorder="1" applyAlignment="1">
      <alignment horizontal="right" vertical="center"/>
    </xf>
    <xf numFmtId="2" fontId="2" fillId="0" borderId="19" xfId="1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2" fontId="2" fillId="0" borderId="21" xfId="1" applyNumberFormat="1" applyFont="1" applyBorder="1" applyAlignment="1">
      <alignment horizontal="right" vertical="center"/>
    </xf>
    <xf numFmtId="2" fontId="2" fillId="0" borderId="22" xfId="1" applyNumberFormat="1" applyFont="1" applyBorder="1" applyAlignment="1">
      <alignment horizontal="right" vertical="center"/>
    </xf>
    <xf numFmtId="2" fontId="2" fillId="0" borderId="13" xfId="1" applyNumberFormat="1" applyFont="1" applyBorder="1" applyAlignment="1">
      <alignment horizontal="right" vertical="center"/>
    </xf>
    <xf numFmtId="2" fontId="2" fillId="0" borderId="14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2" borderId="16" xfId="2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 vertical="center" wrapText="1"/>
    </xf>
    <xf numFmtId="165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4" xfId="1" applyNumberFormat="1" applyFont="1" applyBorder="1" applyAlignment="1">
      <alignment horizontal="right" vertical="center"/>
    </xf>
    <xf numFmtId="49" fontId="4" fillId="2" borderId="15" xfId="2" applyNumberFormat="1" applyFont="1" applyFill="1" applyBorder="1" applyAlignment="1">
      <alignment horizontal="center" vertical="center"/>
    </xf>
    <xf numFmtId="49" fontId="4" fillId="2" borderId="16" xfId="2" applyNumberFormat="1" applyFont="1" applyFill="1" applyBorder="1" applyAlignment="1">
      <alignment horizontal="left" vertical="center" wrapText="1"/>
    </xf>
    <xf numFmtId="49" fontId="4" fillId="2" borderId="16" xfId="2" applyNumberFormat="1" applyFont="1" applyFill="1" applyBorder="1" applyAlignment="1">
      <alignment horizontal="center" vertical="center"/>
    </xf>
    <xf numFmtId="2" fontId="4" fillId="2" borderId="16" xfId="2" applyNumberFormat="1" applyFont="1" applyFill="1" applyBorder="1" applyAlignment="1">
      <alignment horizontal="right" vertical="center"/>
    </xf>
    <xf numFmtId="2" fontId="4" fillId="2" borderId="17" xfId="2" applyNumberFormat="1" applyFont="1" applyFill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2" fontId="2" fillId="0" borderId="26" xfId="1" applyNumberFormat="1" applyFont="1" applyBorder="1" applyAlignment="1">
      <alignment horizontal="right" vertical="center"/>
    </xf>
  </cellXfs>
  <cellStyles count="3">
    <cellStyle name="Měna" xfId="1" builtinId="4"/>
    <cellStyle name="Normální" xfId="0" builtinId="0"/>
    <cellStyle name="Normální 2" xfId="2" xr:uid="{D25C6828-B59A-4E47-B24F-85FCAB1C9E0A}"/>
  </cellStyles>
  <dxfs count="0"/>
  <tableStyles count="0" defaultTableStyle="TableStyleMedium2" defaultPivotStyle="PivotStyleLight16"/>
  <colors>
    <mruColors>
      <color rgb="FF008080"/>
      <color rgb="FF00D7D2"/>
      <color rgb="FF33CCCC"/>
      <color rgb="FF00FFCC"/>
      <color rgb="FF00999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F2354-ACA8-4ABC-9ECC-05C42DA5F50C}">
  <dimension ref="A1:H114"/>
  <sheetViews>
    <sheetView tabSelected="1" showWhiteSpace="0" zoomScaleNormal="100" workbookViewId="0">
      <selection activeCell="B60" sqref="B60"/>
    </sheetView>
  </sheetViews>
  <sheetFormatPr defaultColWidth="8.84375" defaultRowHeight="14.15" x14ac:dyDescent="0.35"/>
  <cols>
    <col min="1" max="1" width="10.3046875" style="44" customWidth="1"/>
    <col min="2" max="2" width="77.3828125" style="51" customWidth="1"/>
    <col min="3" max="3" width="5.69140625" style="3" customWidth="1"/>
    <col min="4" max="4" width="7.3046875" style="4" customWidth="1"/>
    <col min="5" max="5" width="14.3828125" style="5" customWidth="1"/>
    <col min="6" max="6" width="16.15234375" style="5" customWidth="1"/>
    <col min="7" max="7" width="8.84375" style="1"/>
    <col min="8" max="8" width="8.84375" style="1" customWidth="1"/>
    <col min="9" max="16384" width="8.84375" style="1"/>
  </cols>
  <sheetData>
    <row r="1" spans="1:8" ht="15" thickBot="1" x14ac:dyDescent="0.4">
      <c r="A1" s="29" t="s">
        <v>0</v>
      </c>
      <c r="B1" s="49" t="s">
        <v>3</v>
      </c>
      <c r="C1" s="30" t="s">
        <v>1</v>
      </c>
      <c r="D1" s="31" t="s">
        <v>2</v>
      </c>
      <c r="E1" s="31" t="s">
        <v>17</v>
      </c>
      <c r="F1" s="32" t="s">
        <v>4</v>
      </c>
      <c r="G1" s="13"/>
      <c r="H1" s="13"/>
    </row>
    <row r="2" spans="1:8" ht="15" thickBot="1" x14ac:dyDescent="0.4">
      <c r="A2" s="29" t="s">
        <v>9</v>
      </c>
      <c r="B2" s="49" t="s">
        <v>53</v>
      </c>
      <c r="C2" s="30"/>
      <c r="D2" s="33" t="s">
        <v>11</v>
      </c>
      <c r="E2" s="33">
        <f>+SUM(F3:F12)</f>
        <v>0</v>
      </c>
      <c r="F2" s="32"/>
      <c r="G2" s="14"/>
      <c r="H2" s="14"/>
    </row>
    <row r="3" spans="1:8" ht="42.45" x14ac:dyDescent="0.35">
      <c r="A3" s="46"/>
      <c r="B3" s="52" t="s">
        <v>33</v>
      </c>
      <c r="C3" s="38" t="s">
        <v>5</v>
      </c>
      <c r="D3" s="39">
        <v>2</v>
      </c>
      <c r="E3" s="40"/>
      <c r="F3" s="41">
        <f>+E3*D3</f>
        <v>0</v>
      </c>
      <c r="G3" s="2"/>
      <c r="H3" s="2"/>
    </row>
    <row r="4" spans="1:8" ht="28.3" x14ac:dyDescent="0.35">
      <c r="A4" s="57"/>
      <c r="B4" s="52" t="s">
        <v>32</v>
      </c>
      <c r="C4" s="58" t="s">
        <v>5</v>
      </c>
      <c r="D4" s="59">
        <v>2</v>
      </c>
      <c r="E4" s="60"/>
      <c r="F4" s="35">
        <f t="shared" ref="F4:F12" si="0">+E4*D4</f>
        <v>0</v>
      </c>
      <c r="G4" s="2"/>
      <c r="H4" s="2"/>
    </row>
    <row r="5" spans="1:8" x14ac:dyDescent="0.35">
      <c r="A5" s="57"/>
      <c r="B5" s="52" t="s">
        <v>29</v>
      </c>
      <c r="C5" s="58" t="s">
        <v>5</v>
      </c>
      <c r="D5" s="59">
        <v>2</v>
      </c>
      <c r="E5" s="60"/>
      <c r="F5" s="35">
        <f t="shared" si="0"/>
        <v>0</v>
      </c>
      <c r="G5" s="2"/>
      <c r="H5" s="2"/>
    </row>
    <row r="6" spans="1:8" x14ac:dyDescent="0.35">
      <c r="A6" s="57"/>
      <c r="B6" s="52" t="s">
        <v>37</v>
      </c>
      <c r="C6" s="58" t="s">
        <v>5</v>
      </c>
      <c r="D6" s="59">
        <v>2</v>
      </c>
      <c r="E6" s="60"/>
      <c r="F6" s="35">
        <f t="shared" si="0"/>
        <v>0</v>
      </c>
      <c r="G6" s="2"/>
      <c r="H6" s="2"/>
    </row>
    <row r="7" spans="1:8" x14ac:dyDescent="0.35">
      <c r="A7" s="57"/>
      <c r="B7" s="52" t="s">
        <v>23</v>
      </c>
      <c r="C7" s="58" t="s">
        <v>24</v>
      </c>
      <c r="D7" s="59">
        <v>2</v>
      </c>
      <c r="E7" s="60"/>
      <c r="F7" s="35">
        <f t="shared" si="0"/>
        <v>0</v>
      </c>
      <c r="G7" s="2"/>
      <c r="H7" s="2"/>
    </row>
    <row r="8" spans="1:8" x14ac:dyDescent="0.35">
      <c r="A8" s="57"/>
      <c r="B8" s="52" t="s">
        <v>25</v>
      </c>
      <c r="C8" s="58" t="s">
        <v>12</v>
      </c>
      <c r="D8" s="59">
        <v>10</v>
      </c>
      <c r="E8" s="60"/>
      <c r="F8" s="35">
        <f t="shared" si="0"/>
        <v>0</v>
      </c>
      <c r="G8" s="2"/>
      <c r="H8" s="2"/>
    </row>
    <row r="9" spans="1:8" x14ac:dyDescent="0.35">
      <c r="A9" s="57"/>
      <c r="B9" s="52" t="s">
        <v>27</v>
      </c>
      <c r="C9" s="58" t="s">
        <v>12</v>
      </c>
      <c r="D9" s="59">
        <v>10</v>
      </c>
      <c r="E9" s="60"/>
      <c r="F9" s="35">
        <f t="shared" si="0"/>
        <v>0</v>
      </c>
      <c r="G9" s="2"/>
      <c r="H9" s="2"/>
    </row>
    <row r="10" spans="1:8" x14ac:dyDescent="0.35">
      <c r="A10" s="57"/>
      <c r="B10" s="52" t="s">
        <v>26</v>
      </c>
      <c r="C10" s="58" t="s">
        <v>12</v>
      </c>
      <c r="D10" s="59">
        <v>3</v>
      </c>
      <c r="E10" s="60"/>
      <c r="F10" s="35">
        <f t="shared" si="0"/>
        <v>0</v>
      </c>
      <c r="G10" s="2"/>
      <c r="H10" s="2"/>
    </row>
    <row r="11" spans="1:8" x14ac:dyDescent="0.35">
      <c r="A11" s="57"/>
      <c r="B11" s="52" t="s">
        <v>28</v>
      </c>
      <c r="C11" s="58" t="s">
        <v>13</v>
      </c>
      <c r="D11" s="59">
        <v>2</v>
      </c>
      <c r="E11" s="60"/>
      <c r="F11" s="35">
        <f t="shared" si="0"/>
        <v>0</v>
      </c>
      <c r="G11" s="2"/>
      <c r="H11" s="2"/>
    </row>
    <row r="12" spans="1:8" ht="14.6" thickBot="1" x14ac:dyDescent="0.4">
      <c r="A12" s="57"/>
      <c r="B12" s="52" t="s">
        <v>30</v>
      </c>
      <c r="C12" s="58" t="s">
        <v>5</v>
      </c>
      <c r="D12" s="59">
        <v>2</v>
      </c>
      <c r="E12" s="60"/>
      <c r="F12" s="35">
        <f t="shared" si="0"/>
        <v>0</v>
      </c>
      <c r="G12" s="2"/>
      <c r="H12" s="2"/>
    </row>
    <row r="13" spans="1:8" ht="15" thickBot="1" x14ac:dyDescent="0.4">
      <c r="A13" s="29" t="s">
        <v>10</v>
      </c>
      <c r="B13" s="49" t="s">
        <v>64</v>
      </c>
      <c r="C13" s="30"/>
      <c r="D13" s="33" t="s">
        <v>11</v>
      </c>
      <c r="E13" s="33">
        <f>+SUM(F14:F25)</f>
        <v>0</v>
      </c>
      <c r="F13" s="32"/>
    </row>
    <row r="14" spans="1:8" ht="42.45" x14ac:dyDescent="0.35">
      <c r="A14" s="46"/>
      <c r="B14" s="52" t="s">
        <v>33</v>
      </c>
      <c r="C14" s="38" t="s">
        <v>5</v>
      </c>
      <c r="D14" s="39">
        <v>1</v>
      </c>
      <c r="E14" s="40"/>
      <c r="F14" s="41">
        <f>+E14*D14</f>
        <v>0</v>
      </c>
    </row>
    <row r="15" spans="1:8" ht="28.3" x14ac:dyDescent="0.35">
      <c r="A15" s="45"/>
      <c r="B15" s="52" t="s">
        <v>32</v>
      </c>
      <c r="C15" s="58" t="s">
        <v>5</v>
      </c>
      <c r="D15" s="59">
        <v>1</v>
      </c>
      <c r="E15" s="34"/>
      <c r="F15" s="35">
        <f>+E15*D15</f>
        <v>0</v>
      </c>
    </row>
    <row r="16" spans="1:8" x14ac:dyDescent="0.35">
      <c r="A16" s="45"/>
      <c r="B16" s="52" t="s">
        <v>29</v>
      </c>
      <c r="C16" s="58" t="s">
        <v>5</v>
      </c>
      <c r="D16" s="59">
        <v>1</v>
      </c>
      <c r="E16" s="34"/>
      <c r="F16" s="35">
        <f t="shared" ref="F16:F25" si="1">+E16*D16</f>
        <v>0</v>
      </c>
    </row>
    <row r="17" spans="1:6" x14ac:dyDescent="0.35">
      <c r="A17" s="57"/>
      <c r="B17" s="52" t="s">
        <v>37</v>
      </c>
      <c r="C17" s="58" t="s">
        <v>5</v>
      </c>
      <c r="D17" s="59">
        <v>1</v>
      </c>
      <c r="E17" s="60"/>
      <c r="F17" s="35">
        <f t="shared" si="1"/>
        <v>0</v>
      </c>
    </row>
    <row r="18" spans="1:6" x14ac:dyDescent="0.35">
      <c r="A18" s="45"/>
      <c r="B18" s="52" t="s">
        <v>23</v>
      </c>
      <c r="C18" s="58" t="s">
        <v>24</v>
      </c>
      <c r="D18" s="59">
        <v>1</v>
      </c>
      <c r="E18" s="34"/>
      <c r="F18" s="35">
        <f t="shared" si="1"/>
        <v>0</v>
      </c>
    </row>
    <row r="19" spans="1:6" x14ac:dyDescent="0.35">
      <c r="A19" s="45"/>
      <c r="B19" s="52" t="s">
        <v>25</v>
      </c>
      <c r="C19" s="58" t="s">
        <v>12</v>
      </c>
      <c r="D19" s="59">
        <v>5</v>
      </c>
      <c r="E19" s="34"/>
      <c r="F19" s="35">
        <f t="shared" si="1"/>
        <v>0</v>
      </c>
    </row>
    <row r="20" spans="1:6" x14ac:dyDescent="0.35">
      <c r="A20" s="45"/>
      <c r="B20" s="52" t="s">
        <v>27</v>
      </c>
      <c r="C20" s="58" t="s">
        <v>12</v>
      </c>
      <c r="D20" s="59">
        <v>5</v>
      </c>
      <c r="E20" s="34"/>
      <c r="F20" s="35">
        <f t="shared" si="1"/>
        <v>0</v>
      </c>
    </row>
    <row r="21" spans="1:6" x14ac:dyDescent="0.35">
      <c r="A21" s="45"/>
      <c r="B21" s="52" t="s">
        <v>26</v>
      </c>
      <c r="C21" s="58" t="s">
        <v>12</v>
      </c>
      <c r="D21" s="59">
        <v>3</v>
      </c>
      <c r="E21" s="34"/>
      <c r="F21" s="35">
        <f t="shared" si="1"/>
        <v>0</v>
      </c>
    </row>
    <row r="22" spans="1:6" x14ac:dyDescent="0.35">
      <c r="A22" s="45"/>
      <c r="B22" s="52" t="s">
        <v>28</v>
      </c>
      <c r="C22" s="58" t="s">
        <v>13</v>
      </c>
      <c r="D22" s="59">
        <v>1</v>
      </c>
      <c r="E22" s="34"/>
      <c r="F22" s="35">
        <f t="shared" si="1"/>
        <v>0</v>
      </c>
    </row>
    <row r="23" spans="1:6" x14ac:dyDescent="0.35">
      <c r="A23" s="45"/>
      <c r="B23" s="52" t="s">
        <v>30</v>
      </c>
      <c r="C23" s="58" t="s">
        <v>5</v>
      </c>
      <c r="D23" s="59">
        <v>1</v>
      </c>
      <c r="E23" s="34"/>
      <c r="F23" s="35">
        <f t="shared" si="1"/>
        <v>0</v>
      </c>
    </row>
    <row r="24" spans="1:6" x14ac:dyDescent="0.35">
      <c r="A24" s="45"/>
      <c r="B24" s="52" t="s">
        <v>34</v>
      </c>
      <c r="C24" s="58" t="s">
        <v>12</v>
      </c>
      <c r="D24" s="59">
        <v>1</v>
      </c>
      <c r="E24" s="34"/>
      <c r="F24" s="35">
        <f t="shared" si="1"/>
        <v>0</v>
      </c>
    </row>
    <row r="25" spans="1:6" ht="14.6" thickBot="1" x14ac:dyDescent="0.4">
      <c r="A25" s="45"/>
      <c r="B25" s="52" t="s">
        <v>35</v>
      </c>
      <c r="C25" s="58" t="s">
        <v>5</v>
      </c>
      <c r="D25" s="59">
        <v>4</v>
      </c>
      <c r="E25" s="34"/>
      <c r="F25" s="35">
        <f t="shared" si="1"/>
        <v>0</v>
      </c>
    </row>
    <row r="26" spans="1:6" ht="15" thickBot="1" x14ac:dyDescent="0.4">
      <c r="A26" s="29" t="s">
        <v>31</v>
      </c>
      <c r="B26" s="49" t="s">
        <v>63</v>
      </c>
      <c r="C26" s="30"/>
      <c r="D26" s="33" t="s">
        <v>11</v>
      </c>
      <c r="E26" s="33">
        <f>+SUM(F27:F36)</f>
        <v>0</v>
      </c>
      <c r="F26" s="32"/>
    </row>
    <row r="27" spans="1:6" ht="42.45" x14ac:dyDescent="0.35">
      <c r="A27" s="46"/>
      <c r="B27" s="52" t="s">
        <v>67</v>
      </c>
      <c r="C27" s="38" t="s">
        <v>5</v>
      </c>
      <c r="D27" s="39">
        <v>1</v>
      </c>
      <c r="E27" s="40"/>
      <c r="F27" s="41">
        <f>+E27*D27</f>
        <v>0</v>
      </c>
    </row>
    <row r="28" spans="1:6" ht="28.3" x14ac:dyDescent="0.35">
      <c r="A28" s="45"/>
      <c r="B28" s="52" t="s">
        <v>66</v>
      </c>
      <c r="C28" s="58" t="s">
        <v>5</v>
      </c>
      <c r="D28" s="59">
        <v>1</v>
      </c>
      <c r="E28" s="34"/>
      <c r="F28" s="35">
        <f>+E28*D28</f>
        <v>0</v>
      </c>
    </row>
    <row r="29" spans="1:6" x14ac:dyDescent="0.35">
      <c r="A29" s="45"/>
      <c r="B29" s="52" t="s">
        <v>29</v>
      </c>
      <c r="C29" s="58" t="s">
        <v>5</v>
      </c>
      <c r="D29" s="59">
        <v>1</v>
      </c>
      <c r="E29" s="34"/>
      <c r="F29" s="35">
        <f t="shared" ref="F29:F36" si="2">+E29*D29</f>
        <v>0</v>
      </c>
    </row>
    <row r="30" spans="1:6" x14ac:dyDescent="0.35">
      <c r="A30" s="57"/>
      <c r="B30" s="52" t="s">
        <v>37</v>
      </c>
      <c r="C30" s="58" t="s">
        <v>5</v>
      </c>
      <c r="D30" s="59">
        <v>1</v>
      </c>
      <c r="E30" s="60"/>
      <c r="F30" s="35">
        <f t="shared" si="2"/>
        <v>0</v>
      </c>
    </row>
    <row r="31" spans="1:6" x14ac:dyDescent="0.35">
      <c r="A31" s="45"/>
      <c r="B31" s="52" t="s">
        <v>23</v>
      </c>
      <c r="C31" s="58" t="s">
        <v>24</v>
      </c>
      <c r="D31" s="59">
        <v>1</v>
      </c>
      <c r="E31" s="34"/>
      <c r="F31" s="35">
        <f t="shared" si="2"/>
        <v>0</v>
      </c>
    </row>
    <row r="32" spans="1:6" x14ac:dyDescent="0.35">
      <c r="A32" s="45"/>
      <c r="B32" s="52" t="s">
        <v>52</v>
      </c>
      <c r="C32" s="58" t="s">
        <v>12</v>
      </c>
      <c r="D32" s="59">
        <v>5</v>
      </c>
      <c r="E32" s="34"/>
      <c r="F32" s="35">
        <f t="shared" si="2"/>
        <v>0</v>
      </c>
    </row>
    <row r="33" spans="1:6" x14ac:dyDescent="0.35">
      <c r="A33" s="45"/>
      <c r="B33" s="52" t="s">
        <v>27</v>
      </c>
      <c r="C33" s="58" t="s">
        <v>12</v>
      </c>
      <c r="D33" s="59">
        <v>5</v>
      </c>
      <c r="E33" s="34"/>
      <c r="F33" s="35">
        <f t="shared" si="2"/>
        <v>0</v>
      </c>
    </row>
    <row r="34" spans="1:6" x14ac:dyDescent="0.35">
      <c r="A34" s="45"/>
      <c r="B34" s="52" t="s">
        <v>26</v>
      </c>
      <c r="C34" s="58" t="s">
        <v>12</v>
      </c>
      <c r="D34" s="59">
        <v>3</v>
      </c>
      <c r="E34" s="34"/>
      <c r="F34" s="35">
        <f t="shared" si="2"/>
        <v>0</v>
      </c>
    </row>
    <row r="35" spans="1:6" x14ac:dyDescent="0.35">
      <c r="A35" s="45"/>
      <c r="B35" s="52" t="s">
        <v>28</v>
      </c>
      <c r="C35" s="58" t="s">
        <v>13</v>
      </c>
      <c r="D35" s="59">
        <v>1</v>
      </c>
      <c r="E35" s="34"/>
      <c r="F35" s="35">
        <f t="shared" si="2"/>
        <v>0</v>
      </c>
    </row>
    <row r="36" spans="1:6" ht="14.6" thickBot="1" x14ac:dyDescent="0.4">
      <c r="A36" s="45"/>
      <c r="B36" s="52" t="s">
        <v>30</v>
      </c>
      <c r="C36" s="58" t="s">
        <v>5</v>
      </c>
      <c r="D36" s="59">
        <v>1</v>
      </c>
      <c r="E36" s="34"/>
      <c r="F36" s="35">
        <f t="shared" si="2"/>
        <v>0</v>
      </c>
    </row>
    <row r="37" spans="1:6" ht="15" thickBot="1" x14ac:dyDescent="0.4">
      <c r="A37" s="29" t="s">
        <v>36</v>
      </c>
      <c r="B37" s="49" t="s">
        <v>62</v>
      </c>
      <c r="C37" s="30"/>
      <c r="D37" s="33" t="s">
        <v>11</v>
      </c>
      <c r="E37" s="33">
        <f>+SUM(F38:F47)</f>
        <v>0</v>
      </c>
      <c r="F37" s="32"/>
    </row>
    <row r="38" spans="1:6" ht="42.45" x14ac:dyDescent="0.35">
      <c r="A38" s="46"/>
      <c r="B38" s="52" t="s">
        <v>65</v>
      </c>
      <c r="C38" s="38" t="s">
        <v>5</v>
      </c>
      <c r="D38" s="39">
        <v>1</v>
      </c>
      <c r="E38" s="40"/>
      <c r="F38" s="41">
        <f>+E38*D38</f>
        <v>0</v>
      </c>
    </row>
    <row r="39" spans="1:6" ht="28.3" x14ac:dyDescent="0.35">
      <c r="A39" s="45"/>
      <c r="B39" s="52" t="s">
        <v>82</v>
      </c>
      <c r="C39" s="58" t="s">
        <v>5</v>
      </c>
      <c r="D39" s="59">
        <v>1</v>
      </c>
      <c r="E39" s="34"/>
      <c r="F39" s="35">
        <f>+E39*D39</f>
        <v>0</v>
      </c>
    </row>
    <row r="40" spans="1:6" x14ac:dyDescent="0.35">
      <c r="A40" s="45"/>
      <c r="B40" s="52" t="s">
        <v>29</v>
      </c>
      <c r="C40" s="58" t="s">
        <v>5</v>
      </c>
      <c r="D40" s="59">
        <v>1</v>
      </c>
      <c r="E40" s="34"/>
      <c r="F40" s="35">
        <f t="shared" ref="F40:F47" si="3">+E40*D40</f>
        <v>0</v>
      </c>
    </row>
    <row r="41" spans="1:6" x14ac:dyDescent="0.35">
      <c r="A41" s="45"/>
      <c r="B41" s="52" t="s">
        <v>37</v>
      </c>
      <c r="C41" s="58" t="s">
        <v>5</v>
      </c>
      <c r="D41" s="59">
        <v>1</v>
      </c>
      <c r="E41" s="34"/>
      <c r="F41" s="35">
        <f t="shared" si="3"/>
        <v>0</v>
      </c>
    </row>
    <row r="42" spans="1:6" x14ac:dyDescent="0.35">
      <c r="A42" s="45"/>
      <c r="B42" s="52" t="s">
        <v>23</v>
      </c>
      <c r="C42" s="58" t="s">
        <v>24</v>
      </c>
      <c r="D42" s="59">
        <v>1</v>
      </c>
      <c r="E42" s="34"/>
      <c r="F42" s="35">
        <f t="shared" si="3"/>
        <v>0</v>
      </c>
    </row>
    <row r="43" spans="1:6" x14ac:dyDescent="0.35">
      <c r="A43" s="45"/>
      <c r="B43" s="52" t="s">
        <v>52</v>
      </c>
      <c r="C43" s="58" t="s">
        <v>12</v>
      </c>
      <c r="D43" s="59">
        <v>5</v>
      </c>
      <c r="E43" s="34"/>
      <c r="F43" s="35">
        <f t="shared" si="3"/>
        <v>0</v>
      </c>
    </row>
    <row r="44" spans="1:6" x14ac:dyDescent="0.35">
      <c r="A44" s="45"/>
      <c r="B44" s="52" t="s">
        <v>27</v>
      </c>
      <c r="C44" s="58" t="s">
        <v>12</v>
      </c>
      <c r="D44" s="59">
        <v>5</v>
      </c>
      <c r="E44" s="34"/>
      <c r="F44" s="35">
        <f t="shared" si="3"/>
        <v>0</v>
      </c>
    </row>
    <row r="45" spans="1:6" x14ac:dyDescent="0.35">
      <c r="A45" s="45"/>
      <c r="B45" s="52" t="s">
        <v>26</v>
      </c>
      <c r="C45" s="58" t="s">
        <v>12</v>
      </c>
      <c r="D45" s="59">
        <v>3</v>
      </c>
      <c r="E45" s="34"/>
      <c r="F45" s="35">
        <f t="shared" si="3"/>
        <v>0</v>
      </c>
    </row>
    <row r="46" spans="1:6" x14ac:dyDescent="0.35">
      <c r="A46" s="66"/>
      <c r="B46" s="52" t="s">
        <v>28</v>
      </c>
      <c r="C46" s="58" t="s">
        <v>13</v>
      </c>
      <c r="D46" s="59">
        <v>1</v>
      </c>
      <c r="E46" s="67"/>
      <c r="F46" s="35">
        <f t="shared" si="3"/>
        <v>0</v>
      </c>
    </row>
    <row r="47" spans="1:6" ht="14.6" thickBot="1" x14ac:dyDescent="0.4">
      <c r="A47" s="66"/>
      <c r="B47" s="52" t="s">
        <v>30</v>
      </c>
      <c r="C47" s="58" t="s">
        <v>5</v>
      </c>
      <c r="D47" s="59">
        <v>1</v>
      </c>
      <c r="E47" s="67"/>
      <c r="F47" s="35">
        <f t="shared" si="3"/>
        <v>0</v>
      </c>
    </row>
    <row r="48" spans="1:6" ht="15" thickBot="1" x14ac:dyDescent="0.4">
      <c r="A48" s="29" t="s">
        <v>40</v>
      </c>
      <c r="B48" s="49" t="s">
        <v>61</v>
      </c>
      <c r="C48" s="30"/>
      <c r="D48" s="33" t="s">
        <v>11</v>
      </c>
      <c r="E48" s="33">
        <f>+SUM(F49:F56)</f>
        <v>0</v>
      </c>
      <c r="F48" s="32"/>
    </row>
    <row r="49" spans="1:6" ht="42.45" x14ac:dyDescent="0.35">
      <c r="A49" s="46"/>
      <c r="B49" s="52" t="s">
        <v>68</v>
      </c>
      <c r="C49" s="38" t="s">
        <v>5</v>
      </c>
      <c r="D49" s="39">
        <v>1</v>
      </c>
      <c r="E49" s="40"/>
      <c r="F49" s="41">
        <f>+E49*D49</f>
        <v>0</v>
      </c>
    </row>
    <row r="50" spans="1:6" x14ac:dyDescent="0.35">
      <c r="A50" s="45"/>
      <c r="B50" s="52" t="s">
        <v>38</v>
      </c>
      <c r="C50" s="58" t="s">
        <v>5</v>
      </c>
      <c r="D50" s="59">
        <v>1</v>
      </c>
      <c r="E50" s="34"/>
      <c r="F50" s="35">
        <f>+E50*D50</f>
        <v>0</v>
      </c>
    </row>
    <row r="51" spans="1:6" x14ac:dyDescent="0.35">
      <c r="A51" s="45"/>
      <c r="B51" s="52" t="s">
        <v>70</v>
      </c>
      <c r="C51" s="58" t="s">
        <v>5</v>
      </c>
      <c r="D51" s="59">
        <v>1</v>
      </c>
      <c r="E51" s="34"/>
      <c r="F51" s="35">
        <f t="shared" ref="F51:F56" si="4">+E51*D51</f>
        <v>0</v>
      </c>
    </row>
    <row r="52" spans="1:6" x14ac:dyDescent="0.35">
      <c r="A52" s="45"/>
      <c r="B52" s="52" t="s">
        <v>71</v>
      </c>
      <c r="C52" s="58" t="s">
        <v>5</v>
      </c>
      <c r="D52" s="59">
        <v>1</v>
      </c>
      <c r="E52" s="34"/>
      <c r="F52" s="35">
        <f t="shared" si="4"/>
        <v>0</v>
      </c>
    </row>
    <row r="53" spans="1:6" ht="14.25" customHeight="1" x14ac:dyDescent="0.35">
      <c r="A53" s="45"/>
      <c r="B53" s="52" t="s">
        <v>72</v>
      </c>
      <c r="C53" s="58" t="s">
        <v>5</v>
      </c>
      <c r="D53" s="59">
        <v>1</v>
      </c>
      <c r="E53" s="34"/>
      <c r="F53" s="35">
        <f t="shared" si="4"/>
        <v>0</v>
      </c>
    </row>
    <row r="54" spans="1:6" x14ac:dyDescent="0.35">
      <c r="A54" s="45"/>
      <c r="B54" s="52" t="s">
        <v>73</v>
      </c>
      <c r="C54" s="58" t="s">
        <v>12</v>
      </c>
      <c r="D54" s="59">
        <v>1</v>
      </c>
      <c r="E54" s="34"/>
      <c r="F54" s="35">
        <f t="shared" si="4"/>
        <v>0</v>
      </c>
    </row>
    <row r="55" spans="1:6" x14ac:dyDescent="0.35">
      <c r="A55" s="45"/>
      <c r="B55" s="52" t="s">
        <v>28</v>
      </c>
      <c r="C55" s="58" t="s">
        <v>13</v>
      </c>
      <c r="D55" s="59">
        <v>1</v>
      </c>
      <c r="E55" s="34"/>
      <c r="F55" s="35">
        <f t="shared" si="4"/>
        <v>0</v>
      </c>
    </row>
    <row r="56" spans="1:6" ht="14.6" thickBot="1" x14ac:dyDescent="0.4">
      <c r="A56" s="45"/>
      <c r="B56" s="52" t="s">
        <v>39</v>
      </c>
      <c r="C56" s="58" t="s">
        <v>5</v>
      </c>
      <c r="D56" s="59">
        <v>1</v>
      </c>
      <c r="E56" s="34"/>
      <c r="F56" s="35">
        <f t="shared" si="4"/>
        <v>0</v>
      </c>
    </row>
    <row r="57" spans="1:6" ht="15" thickBot="1" x14ac:dyDescent="0.4">
      <c r="A57" s="29" t="s">
        <v>46</v>
      </c>
      <c r="B57" s="49" t="s">
        <v>60</v>
      </c>
      <c r="C57" s="30"/>
      <c r="D57" s="33" t="s">
        <v>11</v>
      </c>
      <c r="E57" s="33">
        <f>+SUM(F58:F67)</f>
        <v>0</v>
      </c>
      <c r="F57" s="32"/>
    </row>
    <row r="58" spans="1:6" ht="42.45" x14ac:dyDescent="0.35">
      <c r="A58" s="46"/>
      <c r="B58" s="52" t="s">
        <v>75</v>
      </c>
      <c r="C58" s="38" t="s">
        <v>5</v>
      </c>
      <c r="D58" s="39">
        <v>2</v>
      </c>
      <c r="E58" s="40"/>
      <c r="F58" s="41">
        <f>+E58*D58</f>
        <v>0</v>
      </c>
    </row>
    <row r="59" spans="1:6" x14ac:dyDescent="0.35">
      <c r="A59" s="45"/>
      <c r="B59" s="52" t="s">
        <v>76</v>
      </c>
      <c r="C59" s="58" t="s">
        <v>5</v>
      </c>
      <c r="D59" s="59">
        <v>2</v>
      </c>
      <c r="E59" s="34"/>
      <c r="F59" s="35">
        <f>+E59*D59</f>
        <v>0</v>
      </c>
    </row>
    <row r="60" spans="1:6" x14ac:dyDescent="0.35">
      <c r="A60" s="45"/>
      <c r="B60" s="52" t="s">
        <v>83</v>
      </c>
      <c r="C60" s="58" t="s">
        <v>5</v>
      </c>
      <c r="D60" s="59">
        <v>2</v>
      </c>
      <c r="E60" s="34"/>
      <c r="F60" s="35">
        <f t="shared" ref="F60:F67" si="5">+E60*D60</f>
        <v>0</v>
      </c>
    </row>
    <row r="61" spans="1:6" x14ac:dyDescent="0.35">
      <c r="A61" s="45"/>
      <c r="B61" s="52" t="s">
        <v>77</v>
      </c>
      <c r="C61" s="58" t="s">
        <v>5</v>
      </c>
      <c r="D61" s="59">
        <v>2</v>
      </c>
      <c r="E61" s="34"/>
      <c r="F61" s="35">
        <f t="shared" si="5"/>
        <v>0</v>
      </c>
    </row>
    <row r="62" spans="1:6" x14ac:dyDescent="0.35">
      <c r="A62" s="45"/>
      <c r="B62" s="52" t="s">
        <v>78</v>
      </c>
      <c r="C62" s="58" t="s">
        <v>5</v>
      </c>
      <c r="D62" s="59">
        <v>2</v>
      </c>
      <c r="E62" s="34"/>
      <c r="F62" s="35">
        <f t="shared" si="5"/>
        <v>0</v>
      </c>
    </row>
    <row r="63" spans="1:6" x14ac:dyDescent="0.35">
      <c r="A63" s="45"/>
      <c r="B63" s="52" t="s">
        <v>79</v>
      </c>
      <c r="C63" s="58" t="s">
        <v>5</v>
      </c>
      <c r="D63" s="59">
        <v>2</v>
      </c>
      <c r="E63" s="34"/>
      <c r="F63" s="35">
        <f t="shared" si="5"/>
        <v>0</v>
      </c>
    </row>
    <row r="64" spans="1:6" x14ac:dyDescent="0.35">
      <c r="A64" s="45"/>
      <c r="B64" s="52" t="s">
        <v>80</v>
      </c>
      <c r="C64" s="58" t="s">
        <v>5</v>
      </c>
      <c r="D64" s="59">
        <v>2</v>
      </c>
      <c r="E64" s="34"/>
      <c r="F64" s="35">
        <f t="shared" si="5"/>
        <v>0</v>
      </c>
    </row>
    <row r="65" spans="1:6" x14ac:dyDescent="0.35">
      <c r="A65" s="45"/>
      <c r="B65" s="52" t="s">
        <v>81</v>
      </c>
      <c r="C65" s="58" t="s">
        <v>22</v>
      </c>
      <c r="D65" s="59">
        <v>5</v>
      </c>
      <c r="E65" s="34"/>
      <c r="F65" s="35">
        <f t="shared" si="5"/>
        <v>0</v>
      </c>
    </row>
    <row r="66" spans="1:6" x14ac:dyDescent="0.35">
      <c r="A66" s="45"/>
      <c r="B66" s="52" t="s">
        <v>28</v>
      </c>
      <c r="C66" s="58" t="s">
        <v>13</v>
      </c>
      <c r="D66" s="59">
        <v>1</v>
      </c>
      <c r="E66" s="34"/>
      <c r="F66" s="35">
        <f t="shared" si="5"/>
        <v>0</v>
      </c>
    </row>
    <row r="67" spans="1:6" ht="14.6" thickBot="1" x14ac:dyDescent="0.4">
      <c r="A67" s="45"/>
      <c r="B67" s="52" t="s">
        <v>39</v>
      </c>
      <c r="C67" s="58" t="s">
        <v>5</v>
      </c>
      <c r="D67" s="59">
        <v>1</v>
      </c>
      <c r="E67" s="34"/>
      <c r="F67" s="35">
        <f t="shared" si="5"/>
        <v>0</v>
      </c>
    </row>
    <row r="68" spans="1:6" ht="15" thickBot="1" x14ac:dyDescent="0.4">
      <c r="A68" s="29" t="s">
        <v>50</v>
      </c>
      <c r="B68" s="49" t="s">
        <v>59</v>
      </c>
      <c r="C68" s="30"/>
      <c r="D68" s="33" t="s">
        <v>11</v>
      </c>
      <c r="E68" s="33">
        <f>+SUM(F69:F76)</f>
        <v>0</v>
      </c>
      <c r="F68" s="32"/>
    </row>
    <row r="69" spans="1:6" ht="42.45" x14ac:dyDescent="0.35">
      <c r="A69" s="46"/>
      <c r="B69" s="52" t="s">
        <v>69</v>
      </c>
      <c r="C69" s="38" t="s">
        <v>5</v>
      </c>
      <c r="D69" s="39">
        <v>1</v>
      </c>
      <c r="E69" s="40"/>
      <c r="F69" s="41">
        <f>+E69*D69</f>
        <v>0</v>
      </c>
    </row>
    <row r="70" spans="1:6" x14ac:dyDescent="0.35">
      <c r="A70" s="45"/>
      <c r="B70" s="52" t="s">
        <v>38</v>
      </c>
      <c r="C70" s="58" t="s">
        <v>5</v>
      </c>
      <c r="D70" s="59">
        <v>1</v>
      </c>
      <c r="E70" s="34"/>
      <c r="F70" s="35">
        <f>+E70*D70</f>
        <v>0</v>
      </c>
    </row>
    <row r="71" spans="1:6" x14ac:dyDescent="0.35">
      <c r="A71" s="45"/>
      <c r="B71" s="52" t="s">
        <v>41</v>
      </c>
      <c r="C71" s="58" t="s">
        <v>5</v>
      </c>
      <c r="D71" s="59">
        <v>1</v>
      </c>
      <c r="E71" s="34"/>
      <c r="F71" s="35">
        <f t="shared" ref="F71:F76" si="6">+E71*D71</f>
        <v>0</v>
      </c>
    </row>
    <row r="72" spans="1:6" x14ac:dyDescent="0.35">
      <c r="A72" s="45"/>
      <c r="B72" s="52" t="s">
        <v>42</v>
      </c>
      <c r="C72" s="58" t="s">
        <v>5</v>
      </c>
      <c r="D72" s="59">
        <v>1</v>
      </c>
      <c r="E72" s="34"/>
      <c r="F72" s="35">
        <f t="shared" si="6"/>
        <v>0</v>
      </c>
    </row>
    <row r="73" spans="1:6" x14ac:dyDescent="0.35">
      <c r="A73" s="45"/>
      <c r="B73" s="52" t="s">
        <v>43</v>
      </c>
      <c r="C73" s="58" t="s">
        <v>5</v>
      </c>
      <c r="D73" s="59">
        <v>1</v>
      </c>
      <c r="E73" s="34"/>
      <c r="F73" s="35">
        <f t="shared" si="6"/>
        <v>0</v>
      </c>
    </row>
    <row r="74" spans="1:6" x14ac:dyDescent="0.35">
      <c r="A74" s="45"/>
      <c r="B74" s="52" t="s">
        <v>44</v>
      </c>
      <c r="C74" s="58" t="s">
        <v>12</v>
      </c>
      <c r="D74" s="59">
        <v>1</v>
      </c>
      <c r="E74" s="34"/>
      <c r="F74" s="35">
        <f t="shared" si="6"/>
        <v>0</v>
      </c>
    </row>
    <row r="75" spans="1:6" x14ac:dyDescent="0.35">
      <c r="A75" s="66"/>
      <c r="B75" s="52" t="s">
        <v>28</v>
      </c>
      <c r="C75" s="58" t="s">
        <v>13</v>
      </c>
      <c r="D75" s="59">
        <v>1</v>
      </c>
      <c r="E75" s="67"/>
      <c r="F75" s="35">
        <f t="shared" si="6"/>
        <v>0</v>
      </c>
    </row>
    <row r="76" spans="1:6" ht="14.6" thickBot="1" x14ac:dyDescent="0.4">
      <c r="A76" s="66"/>
      <c r="B76" s="52" t="s">
        <v>39</v>
      </c>
      <c r="C76" s="58" t="s">
        <v>5</v>
      </c>
      <c r="D76" s="59">
        <v>1</v>
      </c>
      <c r="E76" s="67"/>
      <c r="F76" s="35">
        <f t="shared" si="6"/>
        <v>0</v>
      </c>
    </row>
    <row r="77" spans="1:6" ht="15" thickBot="1" x14ac:dyDescent="0.4">
      <c r="A77" s="29" t="s">
        <v>51</v>
      </c>
      <c r="B77" s="49" t="s">
        <v>58</v>
      </c>
      <c r="C77" s="30"/>
      <c r="D77" s="33" t="s">
        <v>11</v>
      </c>
      <c r="E77" s="33">
        <f>+SUM(F78:F84)</f>
        <v>0</v>
      </c>
      <c r="F77" s="32"/>
    </row>
    <row r="78" spans="1:6" ht="42.45" x14ac:dyDescent="0.35">
      <c r="A78" s="46"/>
      <c r="B78" s="52" t="s">
        <v>48</v>
      </c>
      <c r="C78" s="38" t="s">
        <v>5</v>
      </c>
      <c r="D78" s="39">
        <v>1</v>
      </c>
      <c r="E78" s="40"/>
      <c r="F78" s="41">
        <f>+E78*D78</f>
        <v>0</v>
      </c>
    </row>
    <row r="79" spans="1:6" x14ac:dyDescent="0.35">
      <c r="A79" s="45"/>
      <c r="B79" s="52" t="s">
        <v>38</v>
      </c>
      <c r="C79" s="58" t="s">
        <v>5</v>
      </c>
      <c r="D79" s="59">
        <v>1</v>
      </c>
      <c r="E79" s="34"/>
      <c r="F79" s="35">
        <f>+E79*D79</f>
        <v>0</v>
      </c>
    </row>
    <row r="80" spans="1:6" x14ac:dyDescent="0.35">
      <c r="A80" s="45"/>
      <c r="B80" s="52" t="s">
        <v>47</v>
      </c>
      <c r="C80" s="58" t="s">
        <v>5</v>
      </c>
      <c r="D80" s="59">
        <v>1</v>
      </c>
      <c r="E80" s="34"/>
      <c r="F80" s="35">
        <f t="shared" ref="F80:F84" si="7">+E80*D80</f>
        <v>0</v>
      </c>
    </row>
    <row r="81" spans="1:6" x14ac:dyDescent="0.35">
      <c r="A81" s="45"/>
      <c r="B81" s="52" t="s">
        <v>49</v>
      </c>
      <c r="C81" s="58" t="s">
        <v>22</v>
      </c>
      <c r="D81" s="59">
        <v>10</v>
      </c>
      <c r="E81" s="34"/>
      <c r="F81" s="35">
        <f t="shared" si="7"/>
        <v>0</v>
      </c>
    </row>
    <row r="82" spans="1:6" x14ac:dyDescent="0.35">
      <c r="A82" s="45"/>
      <c r="B82" s="52" t="s">
        <v>45</v>
      </c>
      <c r="C82" s="58" t="s">
        <v>22</v>
      </c>
      <c r="D82" s="59">
        <v>10</v>
      </c>
      <c r="E82" s="34"/>
      <c r="F82" s="35">
        <f t="shared" si="7"/>
        <v>0</v>
      </c>
    </row>
    <row r="83" spans="1:6" x14ac:dyDescent="0.35">
      <c r="A83" s="45"/>
      <c r="B83" s="52" t="s">
        <v>28</v>
      </c>
      <c r="C83" s="58" t="s">
        <v>13</v>
      </c>
      <c r="D83" s="59">
        <v>1</v>
      </c>
      <c r="E83" s="34"/>
      <c r="F83" s="35">
        <f t="shared" si="7"/>
        <v>0</v>
      </c>
    </row>
    <row r="84" spans="1:6" ht="14.6" thickBot="1" x14ac:dyDescent="0.4">
      <c r="A84" s="45"/>
      <c r="B84" s="52" t="s">
        <v>39</v>
      </c>
      <c r="C84" s="58" t="s">
        <v>5</v>
      </c>
      <c r="D84" s="59">
        <v>1</v>
      </c>
      <c r="E84" s="34"/>
      <c r="F84" s="35">
        <f t="shared" si="7"/>
        <v>0</v>
      </c>
    </row>
    <row r="85" spans="1:6" ht="15" thickBot="1" x14ac:dyDescent="0.4">
      <c r="A85" s="29" t="s">
        <v>54</v>
      </c>
      <c r="B85" s="49" t="s">
        <v>57</v>
      </c>
      <c r="C85" s="30"/>
      <c r="D85" s="33" t="s">
        <v>11</v>
      </c>
      <c r="E85" s="33">
        <f>+SUM(F86:F92)</f>
        <v>0</v>
      </c>
      <c r="F85" s="32"/>
    </row>
    <row r="86" spans="1:6" ht="42.45" x14ac:dyDescent="0.35">
      <c r="A86" s="46"/>
      <c r="B86" s="52" t="s">
        <v>48</v>
      </c>
      <c r="C86" s="38" t="s">
        <v>5</v>
      </c>
      <c r="D86" s="39">
        <v>1</v>
      </c>
      <c r="E86" s="40"/>
      <c r="F86" s="41">
        <f>+E86*D86</f>
        <v>0</v>
      </c>
    </row>
    <row r="87" spans="1:6" x14ac:dyDescent="0.35">
      <c r="A87" s="45"/>
      <c r="B87" s="52" t="s">
        <v>38</v>
      </c>
      <c r="C87" s="58" t="s">
        <v>5</v>
      </c>
      <c r="D87" s="59">
        <v>1</v>
      </c>
      <c r="E87" s="34"/>
      <c r="F87" s="35">
        <f>+E87*D87</f>
        <v>0</v>
      </c>
    </row>
    <row r="88" spans="1:6" x14ac:dyDescent="0.35">
      <c r="A88" s="45"/>
      <c r="B88" s="52" t="s">
        <v>47</v>
      </c>
      <c r="C88" s="58" t="s">
        <v>5</v>
      </c>
      <c r="D88" s="59">
        <v>1</v>
      </c>
      <c r="E88" s="34"/>
      <c r="F88" s="35">
        <f t="shared" ref="F88:F92" si="8">+E88*D88</f>
        <v>0</v>
      </c>
    </row>
    <row r="89" spans="1:6" x14ac:dyDescent="0.35">
      <c r="A89" s="45"/>
      <c r="B89" s="52" t="s">
        <v>49</v>
      </c>
      <c r="C89" s="58" t="s">
        <v>22</v>
      </c>
      <c r="D89" s="59">
        <v>10</v>
      </c>
      <c r="E89" s="34"/>
      <c r="F89" s="35">
        <f t="shared" si="8"/>
        <v>0</v>
      </c>
    </row>
    <row r="90" spans="1:6" x14ac:dyDescent="0.35">
      <c r="A90" s="45"/>
      <c r="B90" s="52" t="s">
        <v>45</v>
      </c>
      <c r="C90" s="58" t="s">
        <v>22</v>
      </c>
      <c r="D90" s="59">
        <v>10</v>
      </c>
      <c r="E90" s="34"/>
      <c r="F90" s="35">
        <f t="shared" si="8"/>
        <v>0</v>
      </c>
    </row>
    <row r="91" spans="1:6" x14ac:dyDescent="0.35">
      <c r="A91" s="45"/>
      <c r="B91" s="52" t="s">
        <v>28</v>
      </c>
      <c r="C91" s="58" t="s">
        <v>13</v>
      </c>
      <c r="D91" s="59">
        <v>1</v>
      </c>
      <c r="E91" s="34"/>
      <c r="F91" s="35">
        <f t="shared" si="8"/>
        <v>0</v>
      </c>
    </row>
    <row r="92" spans="1:6" ht="14.6" thickBot="1" x14ac:dyDescent="0.4">
      <c r="A92" s="45"/>
      <c r="B92" s="52" t="s">
        <v>39</v>
      </c>
      <c r="C92" s="58" t="s">
        <v>5</v>
      </c>
      <c r="D92" s="59">
        <v>1</v>
      </c>
      <c r="E92" s="34"/>
      <c r="F92" s="35">
        <f t="shared" si="8"/>
        <v>0</v>
      </c>
    </row>
    <row r="93" spans="1:6" ht="15" thickBot="1" x14ac:dyDescent="0.4">
      <c r="A93" s="29" t="s">
        <v>55</v>
      </c>
      <c r="B93" s="49" t="s">
        <v>56</v>
      </c>
      <c r="C93" s="30"/>
      <c r="D93" s="33" t="s">
        <v>11</v>
      </c>
      <c r="E93" s="33">
        <f>+SUM(F94:F101)</f>
        <v>0</v>
      </c>
      <c r="F93" s="32"/>
    </row>
    <row r="94" spans="1:6" ht="42.45" x14ac:dyDescent="0.35">
      <c r="A94" s="46"/>
      <c r="B94" s="52" t="s">
        <v>74</v>
      </c>
      <c r="C94" s="38" t="s">
        <v>5</v>
      </c>
      <c r="D94" s="39">
        <v>1</v>
      </c>
      <c r="E94" s="40"/>
      <c r="F94" s="41">
        <f>+E94*D94</f>
        <v>0</v>
      </c>
    </row>
    <row r="95" spans="1:6" x14ac:dyDescent="0.35">
      <c r="A95" s="45"/>
      <c r="B95" s="52" t="s">
        <v>38</v>
      </c>
      <c r="C95" s="58" t="s">
        <v>5</v>
      </c>
      <c r="D95" s="59">
        <v>1</v>
      </c>
      <c r="E95" s="34"/>
      <c r="F95" s="35">
        <f>+E95*D95</f>
        <v>0</v>
      </c>
    </row>
    <row r="96" spans="1:6" x14ac:dyDescent="0.35">
      <c r="A96" s="45"/>
      <c r="B96" s="52" t="s">
        <v>41</v>
      </c>
      <c r="C96" s="58" t="s">
        <v>5</v>
      </c>
      <c r="D96" s="59">
        <v>1</v>
      </c>
      <c r="E96" s="34"/>
      <c r="F96" s="35">
        <f t="shared" ref="F96:F101" si="9">+E96*D96</f>
        <v>0</v>
      </c>
    </row>
    <row r="97" spans="1:6" x14ac:dyDescent="0.35">
      <c r="A97" s="45"/>
      <c r="B97" s="52" t="s">
        <v>42</v>
      </c>
      <c r="C97" s="58" t="s">
        <v>5</v>
      </c>
      <c r="D97" s="59">
        <v>1</v>
      </c>
      <c r="E97" s="34"/>
      <c r="F97" s="35">
        <f t="shared" si="9"/>
        <v>0</v>
      </c>
    </row>
    <row r="98" spans="1:6" x14ac:dyDescent="0.35">
      <c r="A98" s="45"/>
      <c r="B98" s="52" t="s">
        <v>43</v>
      </c>
      <c r="C98" s="58" t="s">
        <v>5</v>
      </c>
      <c r="D98" s="59">
        <v>1</v>
      </c>
      <c r="E98" s="34"/>
      <c r="F98" s="35">
        <f t="shared" si="9"/>
        <v>0</v>
      </c>
    </row>
    <row r="99" spans="1:6" x14ac:dyDescent="0.35">
      <c r="A99" s="45"/>
      <c r="B99" s="52" t="s">
        <v>44</v>
      </c>
      <c r="C99" s="58" t="s">
        <v>12</v>
      </c>
      <c r="D99" s="59">
        <v>1</v>
      </c>
      <c r="E99" s="34"/>
      <c r="F99" s="35">
        <f t="shared" si="9"/>
        <v>0</v>
      </c>
    </row>
    <row r="100" spans="1:6" x14ac:dyDescent="0.35">
      <c r="A100" s="45"/>
      <c r="B100" s="52" t="s">
        <v>28</v>
      </c>
      <c r="C100" s="58" t="s">
        <v>13</v>
      </c>
      <c r="D100" s="59">
        <v>1</v>
      </c>
      <c r="E100" s="34"/>
      <c r="F100" s="35">
        <f t="shared" si="9"/>
        <v>0</v>
      </c>
    </row>
    <row r="101" spans="1:6" ht="14.6" thickBot="1" x14ac:dyDescent="0.4">
      <c r="A101" s="45"/>
      <c r="B101" s="52" t="s">
        <v>39</v>
      </c>
      <c r="C101" s="58" t="s">
        <v>5</v>
      </c>
      <c r="D101" s="59">
        <v>1</v>
      </c>
      <c r="E101" s="34"/>
      <c r="F101" s="35">
        <f t="shared" si="9"/>
        <v>0</v>
      </c>
    </row>
    <row r="102" spans="1:6" ht="15" thickBot="1" x14ac:dyDescent="0.4">
      <c r="A102" s="61"/>
      <c r="B102" s="62" t="s">
        <v>20</v>
      </c>
      <c r="C102" s="63"/>
      <c r="D102" s="64" t="s">
        <v>11</v>
      </c>
      <c r="E102" s="64">
        <f>+SUM(F103:F108)</f>
        <v>0</v>
      </c>
      <c r="F102" s="65"/>
    </row>
    <row r="103" spans="1:6" x14ac:dyDescent="0.35">
      <c r="A103" s="45"/>
      <c r="B103" s="52" t="s">
        <v>18</v>
      </c>
      <c r="C103" s="25" t="s">
        <v>13</v>
      </c>
      <c r="D103" s="26">
        <v>1</v>
      </c>
      <c r="E103" s="36"/>
      <c r="F103" s="37">
        <f t="shared" ref="F103:F108" si="10">+D103*E103</f>
        <v>0</v>
      </c>
    </row>
    <row r="104" spans="1:6" x14ac:dyDescent="0.35">
      <c r="A104" s="45"/>
      <c r="B104" s="52" t="s">
        <v>19</v>
      </c>
      <c r="C104" s="25" t="s">
        <v>13</v>
      </c>
      <c r="D104" s="26">
        <v>1</v>
      </c>
      <c r="E104" s="36"/>
      <c r="F104" s="37">
        <f t="shared" si="10"/>
        <v>0</v>
      </c>
    </row>
    <row r="105" spans="1:6" x14ac:dyDescent="0.35">
      <c r="A105" s="45"/>
      <c r="B105" s="52" t="s">
        <v>21</v>
      </c>
      <c r="C105" s="25" t="s">
        <v>13</v>
      </c>
      <c r="D105" s="26">
        <v>1</v>
      </c>
      <c r="E105" s="36"/>
      <c r="F105" s="37">
        <f t="shared" si="10"/>
        <v>0</v>
      </c>
    </row>
    <row r="106" spans="1:6" x14ac:dyDescent="0.35">
      <c r="A106" s="45"/>
      <c r="B106" s="52" t="s">
        <v>15</v>
      </c>
      <c r="C106" s="25" t="s">
        <v>13</v>
      </c>
      <c r="D106" s="26">
        <v>1</v>
      </c>
      <c r="E106" s="36"/>
      <c r="F106" s="37">
        <f t="shared" si="10"/>
        <v>0</v>
      </c>
    </row>
    <row r="107" spans="1:6" x14ac:dyDescent="0.35">
      <c r="A107" s="45"/>
      <c r="B107" s="52" t="s">
        <v>14</v>
      </c>
      <c r="C107" s="25" t="s">
        <v>13</v>
      </c>
      <c r="D107" s="26">
        <v>1</v>
      </c>
      <c r="E107" s="36"/>
      <c r="F107" s="37">
        <f t="shared" si="10"/>
        <v>0</v>
      </c>
    </row>
    <row r="108" spans="1:6" ht="14.6" thickBot="1" x14ac:dyDescent="0.4">
      <c r="A108" s="47"/>
      <c r="B108" s="53" t="s">
        <v>16</v>
      </c>
      <c r="C108" s="27" t="s">
        <v>13</v>
      </c>
      <c r="D108" s="28">
        <v>1</v>
      </c>
      <c r="E108" s="42"/>
      <c r="F108" s="43">
        <f t="shared" si="10"/>
        <v>0</v>
      </c>
    </row>
    <row r="109" spans="1:6" ht="14.6" thickBot="1" x14ac:dyDescent="0.4">
      <c r="A109" s="48"/>
      <c r="B109" s="50"/>
      <c r="C109" s="6"/>
      <c r="D109" s="7"/>
      <c r="E109" s="8"/>
      <c r="F109" s="8"/>
    </row>
    <row r="110" spans="1:6" ht="14.6" x14ac:dyDescent="0.35">
      <c r="A110" s="56"/>
      <c r="C110" s="19" t="s">
        <v>6</v>
      </c>
      <c r="D110" s="20"/>
      <c r="E110" s="20"/>
      <c r="F110" s="23">
        <f>SUM(F2:F108)</f>
        <v>0</v>
      </c>
    </row>
    <row r="111" spans="1:6" x14ac:dyDescent="0.35">
      <c r="A111" s="51"/>
      <c r="B111" s="55"/>
      <c r="C111" s="9"/>
      <c r="D111" s="10"/>
      <c r="E111" s="11"/>
      <c r="F111" s="12"/>
    </row>
    <row r="112" spans="1:6" x14ac:dyDescent="0.35">
      <c r="A112" s="51"/>
      <c r="B112" s="55"/>
      <c r="C112" s="15" t="s">
        <v>7</v>
      </c>
      <c r="D112" s="16"/>
      <c r="E112" s="17">
        <v>0.21</v>
      </c>
      <c r="F112" s="18">
        <f>F110*E112</f>
        <v>0</v>
      </c>
    </row>
    <row r="113" spans="1:6" x14ac:dyDescent="0.35">
      <c r="A113" s="51"/>
      <c r="B113" s="55"/>
      <c r="C113" s="9"/>
      <c r="D113" s="10"/>
      <c r="E113" s="11"/>
      <c r="F113" s="12"/>
    </row>
    <row r="114" spans="1:6" ht="15" thickBot="1" x14ac:dyDescent="0.4">
      <c r="B114" s="54"/>
      <c r="C114" s="21" t="s">
        <v>8</v>
      </c>
      <c r="D114" s="22"/>
      <c r="E114" s="22"/>
      <c r="F114" s="24">
        <f>SUM(F110+F112)</f>
        <v>0</v>
      </c>
    </row>
  </sheetData>
  <autoFilter ref="A1:F108" xr:uid="{5A18822F-2802-4550-B4C5-0B88F207818E}"/>
  <phoneticPr fontId="6" type="noConversion"/>
  <pageMargins left="0.59055118110236227" right="0.78740157480314965" top="0.74803149606299213" bottom="0.74803149606299213" header="0.31496062992125984" footer="0.31496062992125984"/>
  <pageSetup paperSize="9" orientation="landscape" r:id="rId1"/>
  <headerFooter>
    <oddHeader>&amp;C&amp;"Arial,Tučné"&amp;14VÝKAZ VÝMĚR 3.101
&amp;12SO 05-72-01.02 - VZDUCHOTECHNIKA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Vidlák Petr Ing.</cp:lastModifiedBy>
  <cp:lastPrinted>2021-03-28T15:55:33Z</cp:lastPrinted>
  <dcterms:created xsi:type="dcterms:W3CDTF">2019-05-07T18:21:08Z</dcterms:created>
  <dcterms:modified xsi:type="dcterms:W3CDTF">2023-01-31T08:51:01Z</dcterms:modified>
</cp:coreProperties>
</file>